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00" i="1"/>
  <c r="F101"/>
  <c r="F102"/>
  <c r="F103"/>
  <c r="H120" l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E103"/>
  <c r="H102"/>
  <c r="G102"/>
  <c r="E102"/>
  <c r="H101"/>
  <c r="G101"/>
  <c r="E101"/>
  <c r="H100"/>
  <c r="G100"/>
  <c r="E100"/>
  <c r="H99"/>
  <c r="G99"/>
  <c r="F99"/>
  <c r="E99"/>
  <c r="H98"/>
  <c r="G98"/>
  <c r="F98"/>
  <c r="E98"/>
  <c r="H97"/>
  <c r="G97"/>
  <c r="F97"/>
  <c r="E97"/>
  <c r="H96"/>
  <c r="G96"/>
  <c r="E96"/>
</calcChain>
</file>

<file path=xl/sharedStrings.xml><?xml version="1.0" encoding="utf-8"?>
<sst xmlns="http://schemas.openxmlformats.org/spreadsheetml/2006/main" count="210" uniqueCount="207">
  <si>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</si>
  <si>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</si>
  <si>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</si>
  <si>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</si>
  <si>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</si>
  <si>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</si>
  <si>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</si>
  <si>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</si>
  <si>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</si>
  <si>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</si>
  <si>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</si>
  <si>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</si>
  <si>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</si>
  <si>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</si>
  <si>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</si>
  <si>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</si>
  <si>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</si>
  <si>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</si>
  <si>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</si>
  <si>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</si>
  <si>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</si>
  <si>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</si>
  <si>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</si>
  <si>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</si>
  <si>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</si>
  <si>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</si>
  <si>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</si>
  <si>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</si>
  <si>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</si>
  <si>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</si>
  <si>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</si>
  <si>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</si>
  <si>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</si>
  <si>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</si>
  <si>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</si>
  <si>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</si>
  <si>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</si>
  <si>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</si>
  <si>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</si>
  <si>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</si>
  <si>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</si>
  <si>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</si>
  <si>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</si>
  <si>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</si>
  <si>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</si>
  <si>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</si>
  <si>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</si>
  <si>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</si>
  <si>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</si>
  <si>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</si>
  <si>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</si>
  <si>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</si>
  <si>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</si>
  <si>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</si>
  <si>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</si>
  <si>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</si>
  <si>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</si>
  <si>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</si>
  <si>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</si>
  <si>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</si>
  <si>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</si>
  <si>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</si>
  <si>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</si>
  <si>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</si>
  <si>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</si>
  <si>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</si>
  <si>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</si>
  <si>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</si>
  <si>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</si>
  <si>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</si>
  <si>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</si>
  <si>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</si>
  <si>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</si>
  <si>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</si>
  <si>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</si>
  <si>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</si>
  <si>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</si>
  <si>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</si>
  <si>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</si>
  <si>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</si>
  <si>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</si>
  <si>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</si>
  <si>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</si>
  <si>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</si>
  <si>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</si>
  <si>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</si>
  <si>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</si>
  <si>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</si>
  <si>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</si>
  <si>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</si>
  <si>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</si>
  <si>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</si>
  <si>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</si>
  <si>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</si>
  <si>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</si>
  <si>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</si>
  <si>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</si>
  <si>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</si>
  <si>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</si>
  <si>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</si>
  <si>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</si>
  <si>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</si>
  <si>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</si>
  <si>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</si>
  <si>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</si>
  <si>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</si>
  <si>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</si>
  <si>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</si>
  <si>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</si>
  <si>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</si>
  <si>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</si>
  <si>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</si>
  <si>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</si>
  <si>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</si>
  <si>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</si>
  <si>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</si>
  <si>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</si>
  <si>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</si>
  <si>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</si>
  <si>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</si>
  <si>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</si>
  <si>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</si>
  <si>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</si>
  <si>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</si>
  <si>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</si>
  <si>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</si>
  <si>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</si>
  <si>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</si>
  <si>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</si>
  <si>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</si>
  <si>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</si>
  <si>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</si>
  <si>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</si>
  <si>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</si>
  <si>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</si>
  <si>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</si>
  <si>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</si>
  <si>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</si>
  <si>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</si>
  <si>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</si>
  <si>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</si>
  <si>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</si>
  <si>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</si>
  <si>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</si>
  <si>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</si>
  <si>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</si>
  <si>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</si>
  <si>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</si>
  <si>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</si>
  <si>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</si>
  <si>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</si>
  <si>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</si>
  <si>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</si>
  <si>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</si>
  <si>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</si>
  <si>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</si>
  <si>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</si>
  <si>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</si>
  <si>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</si>
  <si>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</si>
  <si>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</si>
  <si>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</si>
  <si>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</si>
  <si>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</si>
  <si>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</si>
  <si>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</si>
  <si>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</si>
  <si>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</si>
  <si>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</si>
  <si>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</si>
  <si>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</si>
  <si>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</si>
  <si>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</si>
  <si>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</si>
  <si>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</si>
  <si>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</si>
  <si>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</si>
  <si>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</si>
  <si>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</si>
  <si>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</si>
  <si>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</si>
  <si>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</si>
  <si>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</si>
  <si>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</si>
  <si>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</si>
  <si>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</si>
  <si>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</si>
  <si>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</si>
  <si>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</si>
  <si>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</si>
  <si>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</si>
  <si>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</si>
  <si>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</si>
  <si>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</si>
  <si>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</si>
  <si>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</si>
  <si>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</si>
  <si>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</si>
  <si>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</si>
  <si>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</si>
  <si>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</si>
  <si>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</si>
  <si>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</si>
  <si>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</si>
  <si>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JORDAN PRESS &amp; PUBLISHING/(AD-DUSTOUR)</t>
  </si>
  <si>
    <t>الاردنية للصحافة والنشر /الدستور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</si>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</sst>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E17" sqref="E17"/>
    </sheetView>
  </sheetViews>
  <sheetFormatPr defaultColWidth="9" defaultRowHeight="16.5"/>
  <cols>
    <col min="1" max="3" width="9" style="5"/>
    <col min="4" max="4" width="50.85546875" style="22" bestFit="1" customWidth="1"/>
    <col min="5" max="8" width="12" style="59" bestFit="1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131030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0.31</v>
      </c>
      <c r="F6" s="13">
        <v>0.46</v>
      </c>
      <c r="G6" s="13">
        <v>0.46</v>
      </c>
      <c r="H6" s="13">
        <v>0.61</v>
      </c>
      <c r="I6" s="14" t="s">
        <v>5</v>
      </c>
    </row>
    <row r="7" spans="4:9">
      <c r="D7" s="12" t="s">
        <v>6</v>
      </c>
      <c r="E7" s="15">
        <v>19920.16</v>
      </c>
      <c r="F7" s="15" t="s">
        <v>206</v>
      </c>
      <c r="G7" s="15">
        <v>404044.19</v>
      </c>
      <c r="H7" s="15">
        <v>491845.27</v>
      </c>
      <c r="I7" s="14" t="s">
        <v>7</v>
      </c>
    </row>
    <row r="8" spans="4:9">
      <c r="D8" s="12" t="s">
        <v>8</v>
      </c>
      <c r="E8" s="15">
        <v>59759</v>
      </c>
      <c r="F8" s="15" t="s">
        <v>206</v>
      </c>
      <c r="G8" s="15">
        <v>753875</v>
      </c>
      <c r="H8" s="15">
        <v>595502</v>
      </c>
      <c r="I8" s="14" t="s">
        <v>9</v>
      </c>
    </row>
    <row r="9" spans="4:9">
      <c r="D9" s="12" t="s">
        <v>10</v>
      </c>
      <c r="E9" s="15">
        <v>120</v>
      </c>
      <c r="F9" s="15" t="s">
        <v>206</v>
      </c>
      <c r="G9" s="15">
        <v>810</v>
      </c>
      <c r="H9" s="15">
        <v>736</v>
      </c>
      <c r="I9" s="14" t="s">
        <v>11</v>
      </c>
    </row>
    <row r="10" spans="4:9">
      <c r="D10" s="12" t="s">
        <v>12</v>
      </c>
      <c r="E10" s="15">
        <v>4500000</v>
      </c>
      <c r="F10" s="15">
        <v>4500000</v>
      </c>
      <c r="G10" s="15">
        <v>4500000</v>
      </c>
      <c r="H10" s="15">
        <v>4500000</v>
      </c>
      <c r="I10" s="14" t="s">
        <v>13</v>
      </c>
    </row>
    <row r="11" spans="4:9">
      <c r="D11" s="12" t="s">
        <v>14</v>
      </c>
      <c r="E11" s="15">
        <v>1395000</v>
      </c>
      <c r="F11" s="15">
        <v>2070000</v>
      </c>
      <c r="G11" s="15">
        <v>2070000</v>
      </c>
      <c r="H11" s="15">
        <v>2745000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1000413</v>
      </c>
      <c r="F16" s="25">
        <v>267203</v>
      </c>
      <c r="G16" s="25">
        <v>94337</v>
      </c>
      <c r="H16" s="25">
        <v>783348</v>
      </c>
      <c r="I16" s="11" t="s">
        <v>21</v>
      </c>
    </row>
    <row r="17" spans="4:9">
      <c r="D17" s="12" t="s">
        <v>22</v>
      </c>
      <c r="E17" s="26">
        <v>2846262</v>
      </c>
      <c r="F17" s="26">
        <v>2513598</v>
      </c>
      <c r="G17" s="26">
        <v>2719295</v>
      </c>
      <c r="H17" s="26">
        <v>3276565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48111</v>
      </c>
      <c r="G19" s="26">
        <v>0</v>
      </c>
      <c r="H19" s="26">
        <v>0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670735</v>
      </c>
      <c r="F21" s="26">
        <v>950226</v>
      </c>
      <c r="G21" s="26">
        <v>885549</v>
      </c>
      <c r="H21" s="26">
        <v>1982850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6397687</v>
      </c>
      <c r="F23" s="26">
        <v>6187921</v>
      </c>
      <c r="G23" s="26">
        <v>4423115</v>
      </c>
      <c r="H23" s="26">
        <v>6433256</v>
      </c>
      <c r="I23" s="14" t="s">
        <v>35</v>
      </c>
    </row>
    <row r="24" spans="4:9">
      <c r="D24" s="12" t="s">
        <v>36</v>
      </c>
      <c r="E24" s="26">
        <v>28555</v>
      </c>
      <c r="F24" s="26">
        <v>28532</v>
      </c>
      <c r="G24" s="26">
        <v>24069</v>
      </c>
      <c r="H24" s="26">
        <v>26535</v>
      </c>
      <c r="I24" s="14" t="s">
        <v>37</v>
      </c>
    </row>
    <row r="25" spans="4:9">
      <c r="D25" s="12" t="s">
        <v>38</v>
      </c>
      <c r="E25" s="26">
        <v>4743472</v>
      </c>
      <c r="F25" s="26">
        <v>5158070</v>
      </c>
      <c r="G25" s="26">
        <v>9537394</v>
      </c>
      <c r="H25" s="26">
        <v>9707795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4743472</v>
      </c>
      <c r="F28" s="26">
        <v>5158070</v>
      </c>
      <c r="G28" s="26">
        <v>9537394</v>
      </c>
      <c r="H28" s="26">
        <v>9707795</v>
      </c>
      <c r="I28" s="14" t="s">
        <v>45</v>
      </c>
    </row>
    <row r="29" spans="4:9">
      <c r="D29" s="12" t="s">
        <v>46</v>
      </c>
      <c r="E29" s="26">
        <v>856751</v>
      </c>
      <c r="F29" s="26">
        <v>856751</v>
      </c>
      <c r="G29" s="26">
        <v>856751</v>
      </c>
      <c r="H29" s="26">
        <v>856751</v>
      </c>
      <c r="I29" s="14" t="s">
        <v>47</v>
      </c>
    </row>
    <row r="30" spans="4:9">
      <c r="D30" s="28" t="s">
        <v>48</v>
      </c>
      <c r="E30" s="29">
        <v>12026465</v>
      </c>
      <c r="F30" s="29">
        <v>12231274</v>
      </c>
      <c r="G30" s="29">
        <v>14841329</v>
      </c>
      <c r="H30" s="29">
        <v>17024337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6033874</v>
      </c>
      <c r="F35" s="25">
        <v>4715806</v>
      </c>
      <c r="G35" s="25">
        <v>2695050</v>
      </c>
      <c r="H35" s="25">
        <v>1013618</v>
      </c>
      <c r="I35" s="11" t="s">
        <v>55</v>
      </c>
    </row>
    <row r="36" spans="4:9">
      <c r="D36" s="12" t="s">
        <v>56</v>
      </c>
      <c r="E36" s="26">
        <v>62825</v>
      </c>
      <c r="F36" s="26">
        <v>331902</v>
      </c>
      <c r="G36" s="26">
        <v>1688684</v>
      </c>
      <c r="H36" s="26">
        <v>2252813</v>
      </c>
      <c r="I36" s="14" t="s">
        <v>57</v>
      </c>
    </row>
    <row r="37" spans="4:9">
      <c r="D37" s="12" t="s">
        <v>58</v>
      </c>
      <c r="E37" s="26">
        <v>1123430</v>
      </c>
      <c r="F37" s="26">
        <v>113801</v>
      </c>
      <c r="G37" s="26">
        <v>3981341</v>
      </c>
      <c r="H37" s="26">
        <v>3440207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8741582</v>
      </c>
      <c r="F39" s="26">
        <v>5949833</v>
      </c>
      <c r="G39" s="26">
        <v>10071343</v>
      </c>
      <c r="H39" s="26">
        <v>7959972</v>
      </c>
      <c r="I39" s="14" t="s">
        <v>63</v>
      </c>
    </row>
    <row r="40" spans="4:9">
      <c r="D40" s="12" t="s">
        <v>64</v>
      </c>
      <c r="E40" s="26">
        <v>2945208</v>
      </c>
      <c r="F40" s="26">
        <v>3724410</v>
      </c>
      <c r="G40" s="26">
        <v>3292347</v>
      </c>
      <c r="H40" s="26">
        <v>3012020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102324</v>
      </c>
      <c r="F42" s="26">
        <v>102324</v>
      </c>
      <c r="G42" s="26">
        <v>102391</v>
      </c>
      <c r="H42" s="26">
        <v>463942</v>
      </c>
      <c r="I42" s="14" t="s">
        <v>69</v>
      </c>
    </row>
    <row r="43" spans="4:9">
      <c r="D43" s="36" t="s">
        <v>70</v>
      </c>
      <c r="E43" s="29">
        <v>11789114</v>
      </c>
      <c r="F43" s="29">
        <v>9776567</v>
      </c>
      <c r="G43" s="29">
        <v>13466081</v>
      </c>
      <c r="H43" s="29">
        <v>11435934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4500000</v>
      </c>
      <c r="F46" s="25">
        <v>4500000</v>
      </c>
      <c r="G46" s="25">
        <v>4500000</v>
      </c>
      <c r="H46" s="25">
        <v>4500000</v>
      </c>
      <c r="I46" s="11" t="s">
        <v>75</v>
      </c>
    </row>
    <row r="47" spans="4:9">
      <c r="D47" s="12" t="s">
        <v>76</v>
      </c>
      <c r="E47" s="26">
        <v>4500000</v>
      </c>
      <c r="F47" s="26">
        <v>4500000</v>
      </c>
      <c r="G47" s="26">
        <v>4500000</v>
      </c>
      <c r="H47" s="26">
        <v>4500000</v>
      </c>
      <c r="I47" s="14" t="s">
        <v>77</v>
      </c>
    </row>
    <row r="48" spans="4:9">
      <c r="D48" s="12" t="s">
        <v>78</v>
      </c>
      <c r="E48" s="26">
        <v>4500000</v>
      </c>
      <c r="F48" s="26">
        <v>4500000</v>
      </c>
      <c r="G48" s="26">
        <v>4500000</v>
      </c>
      <c r="H48" s="26">
        <v>4500000</v>
      </c>
      <c r="I48" s="14" t="s">
        <v>79</v>
      </c>
    </row>
    <row r="49" spans="4:9">
      <c r="D49" s="12" t="s">
        <v>80</v>
      </c>
      <c r="E49" s="26">
        <v>1143907</v>
      </c>
      <c r="F49" s="26">
        <v>1143907</v>
      </c>
      <c r="G49" s="26">
        <v>1035471</v>
      </c>
      <c r="H49" s="26">
        <v>1035471</v>
      </c>
      <c r="I49" s="14" t="s">
        <v>81</v>
      </c>
    </row>
    <row r="50" spans="4:9">
      <c r="D50" s="12" t="s">
        <v>82</v>
      </c>
      <c r="E50" s="26">
        <v>46184</v>
      </c>
      <c r="F50" s="26">
        <v>46184</v>
      </c>
      <c r="G50" s="26">
        <v>46184</v>
      </c>
      <c r="H50" s="26">
        <v>252282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320125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4577368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/>
      <c r="F55" s="26">
        <v>0</v>
      </c>
      <c r="G55" s="26">
        <v>0</v>
      </c>
      <c r="H55" s="26">
        <v>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>
        <v>0</v>
      </c>
      <c r="H56" s="26">
        <v>0</v>
      </c>
      <c r="I56" s="14" t="s">
        <v>200</v>
      </c>
    </row>
    <row r="57" spans="4:9">
      <c r="D57" s="12" t="s">
        <v>92</v>
      </c>
      <c r="E57" s="26">
        <v>-5032</v>
      </c>
      <c r="F57" s="26">
        <v>-5055</v>
      </c>
      <c r="G57" s="26">
        <v>-9518</v>
      </c>
      <c r="H57" s="26">
        <v>-7052</v>
      </c>
      <c r="I57" s="14" t="s">
        <v>93</v>
      </c>
    </row>
    <row r="58" spans="4:9">
      <c r="D58" s="12" t="s">
        <v>94</v>
      </c>
      <c r="E58" s="26">
        <v>-5447708</v>
      </c>
      <c r="F58" s="26">
        <v>-3230329</v>
      </c>
      <c r="G58" s="26">
        <v>-4196889</v>
      </c>
      <c r="H58" s="26">
        <v>-5089791</v>
      </c>
      <c r="I58" s="14" t="s">
        <v>95</v>
      </c>
    </row>
    <row r="59" spans="4:9">
      <c r="D59" s="12" t="s">
        <v>96</v>
      </c>
      <c r="E59" s="26">
        <v>237351</v>
      </c>
      <c r="F59" s="26">
        <v>2454707</v>
      </c>
      <c r="G59" s="26">
        <v>1375248</v>
      </c>
      <c r="H59" s="26">
        <v>5588403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12026465</v>
      </c>
      <c r="F61" s="29">
        <v>12231274</v>
      </c>
      <c r="G61" s="29">
        <v>14841329</v>
      </c>
      <c r="H61" s="29">
        <v>17024337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4043028</v>
      </c>
      <c r="F65" s="25">
        <v>6212488</v>
      </c>
      <c r="G65" s="25">
        <v>10528091</v>
      </c>
      <c r="H65" s="25">
        <v>13058090</v>
      </c>
      <c r="I65" s="11" t="s">
        <v>105</v>
      </c>
    </row>
    <row r="66" spans="4:9">
      <c r="D66" s="12" t="s">
        <v>106</v>
      </c>
      <c r="E66" s="26">
        <v>4757915</v>
      </c>
      <c r="F66" s="26">
        <v>7406207</v>
      </c>
      <c r="G66" s="26">
        <v>10632424</v>
      </c>
      <c r="H66" s="26">
        <v>12187446</v>
      </c>
      <c r="I66" s="14" t="s">
        <v>107</v>
      </c>
    </row>
    <row r="67" spans="4:9">
      <c r="D67" s="12" t="s">
        <v>108</v>
      </c>
      <c r="E67" s="26">
        <v>-714887</v>
      </c>
      <c r="F67" s="26">
        <v>-1193719</v>
      </c>
      <c r="G67" s="26">
        <v>-104333</v>
      </c>
      <c r="H67" s="26">
        <v>870644</v>
      </c>
      <c r="I67" s="14" t="s">
        <v>109</v>
      </c>
    </row>
    <row r="68" spans="4:9">
      <c r="D68" s="12" t="s">
        <v>110</v>
      </c>
      <c r="E68" s="26">
        <v>1343154</v>
      </c>
      <c r="F68" s="26">
        <v>1362310</v>
      </c>
      <c r="G68" s="26">
        <v>1508156</v>
      </c>
      <c r="H68" s="26">
        <v>1506964</v>
      </c>
      <c r="I68" s="14" t="s">
        <v>111</v>
      </c>
    </row>
    <row r="69" spans="4:9">
      <c r="D69" s="12" t="s">
        <v>112</v>
      </c>
      <c r="E69" s="26">
        <v>401453</v>
      </c>
      <c r="F69" s="26">
        <v>855918</v>
      </c>
      <c r="G69" s="26">
        <v>864693</v>
      </c>
      <c r="H69" s="26">
        <v>921057</v>
      </c>
      <c r="I69" s="14" t="s">
        <v>113</v>
      </c>
    </row>
    <row r="70" spans="4:9">
      <c r="D70" s="12" t="s">
        <v>114</v>
      </c>
      <c r="E70" s="26">
        <v>451133</v>
      </c>
      <c r="F70" s="26">
        <v>528582</v>
      </c>
      <c r="G70" s="26">
        <v>570667</v>
      </c>
      <c r="H70" s="26">
        <v>589856</v>
      </c>
      <c r="I70" s="14" t="s">
        <v>115</v>
      </c>
    </row>
    <row r="71" spans="4:9">
      <c r="D71" s="12" t="s">
        <v>116</v>
      </c>
      <c r="E71" s="26">
        <v>0</v>
      </c>
      <c r="F71" s="26"/>
      <c r="G71" s="26">
        <v>1007510</v>
      </c>
      <c r="H71" s="26">
        <v>228655</v>
      </c>
      <c r="I71" s="14" t="s">
        <v>117</v>
      </c>
    </row>
    <row r="72" spans="4:9">
      <c r="D72" s="12" t="s">
        <v>118</v>
      </c>
      <c r="E72" s="26">
        <v>-2459494</v>
      </c>
      <c r="F72" s="26">
        <v>-3411947</v>
      </c>
      <c r="G72" s="26">
        <v>-3484692</v>
      </c>
      <c r="H72" s="26">
        <v>-1786032</v>
      </c>
      <c r="I72" s="14" t="s">
        <v>119</v>
      </c>
    </row>
    <row r="73" spans="4:9">
      <c r="D73" s="12" t="s">
        <v>120</v>
      </c>
      <c r="E73" s="26">
        <v>345881</v>
      </c>
      <c r="F73" s="26">
        <v>4897578</v>
      </c>
      <c r="G73" s="26">
        <v>169170</v>
      </c>
      <c r="H73" s="26">
        <v>383526</v>
      </c>
      <c r="I73" s="14" t="s">
        <v>121</v>
      </c>
    </row>
    <row r="74" spans="4:9">
      <c r="D74" s="12" t="s">
        <v>122</v>
      </c>
      <c r="E74" s="26">
        <v>0</v>
      </c>
      <c r="F74" s="26">
        <v>0</v>
      </c>
      <c r="G74" s="26">
        <v>0</v>
      </c>
      <c r="H74" s="26">
        <v>0</v>
      </c>
      <c r="I74" s="14" t="s">
        <v>123</v>
      </c>
    </row>
    <row r="75" spans="4:9">
      <c r="D75" s="12" t="s">
        <v>124</v>
      </c>
      <c r="E75" s="26">
        <v>-2113613</v>
      </c>
      <c r="F75" s="26">
        <v>1485631</v>
      </c>
      <c r="G75" s="26">
        <v>-3315522</v>
      </c>
      <c r="H75" s="26">
        <v>-1402506</v>
      </c>
      <c r="I75" s="14" t="s">
        <v>125</v>
      </c>
    </row>
    <row r="76" spans="4:9">
      <c r="D76" s="12" t="s">
        <v>126</v>
      </c>
      <c r="E76" s="26">
        <v>64705</v>
      </c>
      <c r="F76" s="26">
        <v>401268</v>
      </c>
      <c r="G76" s="26">
        <v>753496</v>
      </c>
      <c r="H76" s="26">
        <v>653173</v>
      </c>
      <c r="I76" s="14" t="s">
        <v>127</v>
      </c>
    </row>
    <row r="77" spans="4:9">
      <c r="D77" s="12" t="s">
        <v>128</v>
      </c>
      <c r="E77" s="26">
        <v>-2178318</v>
      </c>
      <c r="F77" s="26">
        <v>1084363</v>
      </c>
      <c r="G77" s="26">
        <v>-4069018</v>
      </c>
      <c r="H77" s="26">
        <v>-2055679</v>
      </c>
      <c r="I77" s="43" t="s">
        <v>129</v>
      </c>
    </row>
    <row r="78" spans="4:9">
      <c r="D78" s="12" t="s">
        <v>130</v>
      </c>
      <c r="E78" s="26">
        <v>0</v>
      </c>
      <c r="F78" s="26">
        <v>0</v>
      </c>
      <c r="G78" s="26">
        <v>0</v>
      </c>
      <c r="H78" s="26">
        <v>-226019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0</v>
      </c>
      <c r="F81" s="26">
        <v>0</v>
      </c>
      <c r="G81" s="26">
        <v>0</v>
      </c>
      <c r="H81" s="26">
        <v>0</v>
      </c>
      <c r="I81" s="43" t="s">
        <v>137</v>
      </c>
    </row>
    <row r="82" spans="4:9">
      <c r="D82" s="12" t="s">
        <v>138</v>
      </c>
      <c r="E82" s="26">
        <v>-2178318</v>
      </c>
      <c r="F82" s="26">
        <v>1084363</v>
      </c>
      <c r="G82" s="26">
        <v>-4069018</v>
      </c>
      <c r="H82" s="26">
        <v>-1829660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-2178318</v>
      </c>
      <c r="F84" s="29">
        <v>1084363</v>
      </c>
      <c r="G84" s="29">
        <v>-4069018</v>
      </c>
      <c r="H84" s="29">
        <v>-1829660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267203</v>
      </c>
      <c r="F88" s="25">
        <v>94337</v>
      </c>
      <c r="G88" s="25">
        <v>-2088892</v>
      </c>
      <c r="H88" s="25">
        <v>-1929012</v>
      </c>
      <c r="I88" s="11" t="s">
        <v>145</v>
      </c>
    </row>
    <row r="89" spans="4:9">
      <c r="D89" s="12" t="s">
        <v>146</v>
      </c>
      <c r="E89" s="26">
        <v>290184</v>
      </c>
      <c r="F89" s="26">
        <v>-1082530</v>
      </c>
      <c r="G89" s="26">
        <v>-753916</v>
      </c>
      <c r="H89" s="26">
        <v>-280248</v>
      </c>
      <c r="I89" s="14" t="s">
        <v>147</v>
      </c>
    </row>
    <row r="90" spans="4:9">
      <c r="D90" s="12" t="s">
        <v>148</v>
      </c>
      <c r="E90" s="26">
        <v>-6035</v>
      </c>
      <c r="F90" s="26">
        <v>5493950</v>
      </c>
      <c r="G90" s="26">
        <v>-8064</v>
      </c>
      <c r="H90" s="26">
        <v>-39096</v>
      </c>
      <c r="I90" s="14" t="s">
        <v>149</v>
      </c>
    </row>
    <row r="91" spans="4:9">
      <c r="D91" s="12" t="s">
        <v>150</v>
      </c>
      <c r="E91" s="26">
        <v>449061</v>
      </c>
      <c r="F91" s="26">
        <v>-4238554</v>
      </c>
      <c r="G91" s="26">
        <v>1256525</v>
      </c>
      <c r="H91" s="26">
        <v>778891</v>
      </c>
      <c r="I91" s="14" t="s">
        <v>151</v>
      </c>
    </row>
    <row r="92" spans="4:9">
      <c r="D92" s="28" t="s">
        <v>152</v>
      </c>
      <c r="E92" s="29">
        <v>1000413</v>
      </c>
      <c r="F92" s="29">
        <v>267203</v>
      </c>
      <c r="G92" s="29">
        <v>-1594347</v>
      </c>
      <c r="H92" s="29">
        <v>-1469465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1.3279777777777777</v>
      </c>
      <c r="F96" s="10" t="s">
        <v>206</v>
      </c>
      <c r="G96" s="10">
        <f>+G8*100/G10</f>
        <v>16.752777777777776</v>
      </c>
      <c r="H96" s="10">
        <f>+H8*100/H10</f>
        <v>13.233377777777777</v>
      </c>
      <c r="I96" s="11" t="s">
        <v>157</v>
      </c>
    </row>
    <row r="97" spans="1:15">
      <c r="D97" s="12" t="s">
        <v>158</v>
      </c>
      <c r="E97" s="13">
        <f>+E84/E10</f>
        <v>-0.48407066666666665</v>
      </c>
      <c r="F97" s="13">
        <f>+F84/F10</f>
        <v>0.24096955555555555</v>
      </c>
      <c r="G97" s="13">
        <f>+G84/G10</f>
        <v>-0.90422622222222226</v>
      </c>
      <c r="H97" s="13">
        <f>+H84/H10</f>
        <v>-0.40659111111111113</v>
      </c>
      <c r="I97" s="14" t="s">
        <v>159</v>
      </c>
    </row>
    <row r="98" spans="1:15">
      <c r="D98" s="12" t="s">
        <v>160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161</v>
      </c>
    </row>
    <row r="99" spans="1:15">
      <c r="D99" s="12" t="s">
        <v>162</v>
      </c>
      <c r="E99" s="13">
        <f>+E59/E10</f>
        <v>5.2744666666666669E-2</v>
      </c>
      <c r="F99" s="13">
        <f>+F59/F10</f>
        <v>0.54549044444444439</v>
      </c>
      <c r="G99" s="13">
        <f>+G59/G10</f>
        <v>0.30561066666666664</v>
      </c>
      <c r="H99" s="13">
        <f>+H59/H10</f>
        <v>1.2418673333333334</v>
      </c>
      <c r="I99" s="14" t="s">
        <v>163</v>
      </c>
    </row>
    <row r="100" spans="1:15">
      <c r="D100" s="12" t="s">
        <v>164</v>
      </c>
      <c r="E100" s="13">
        <f>+E11/E84</f>
        <v>-0.64040236549484508</v>
      </c>
      <c r="F100" s="13">
        <f>+F11/F84</f>
        <v>1.9089548426126675</v>
      </c>
      <c r="G100" s="13">
        <f>+G11/G84</f>
        <v>-0.50872225190451359</v>
      </c>
      <c r="H100" s="13">
        <f>+H11/H84</f>
        <v>-1.5002787403124078</v>
      </c>
      <c r="I100" s="14" t="s">
        <v>165</v>
      </c>
    </row>
    <row r="101" spans="1:15">
      <c r="D101" s="12" t="s">
        <v>166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167</v>
      </c>
    </row>
    <row r="102" spans="1:15">
      <c r="D102" s="12" t="s">
        <v>168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169</v>
      </c>
    </row>
    <row r="103" spans="1:15">
      <c r="D103" s="16" t="s">
        <v>170</v>
      </c>
      <c r="E103" s="46">
        <f>+E11/E59</f>
        <v>5.8773714877965544</v>
      </c>
      <c r="F103" s="46">
        <f>+F11/F59</f>
        <v>0.84327783315890659</v>
      </c>
      <c r="G103" s="46">
        <f>+G11/G59</f>
        <v>1.5051830651635196</v>
      </c>
      <c r="H103" s="46">
        <f>+H11/H59</f>
        <v>0.4911957852717494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-17.681970048191602</v>
      </c>
      <c r="F105" s="51">
        <f>+F67*100/F65</f>
        <v>-19.214829871703575</v>
      </c>
      <c r="G105" s="51">
        <f>+G67*100/G65</f>
        <v>-0.99099637341660518</v>
      </c>
      <c r="H105" s="51">
        <f>+H67*100/H65</f>
        <v>6.6674682131919756</v>
      </c>
      <c r="I105" s="11" t="s">
        <v>173</v>
      </c>
    </row>
    <row r="106" spans="1:15">
      <c r="D106" s="12" t="s">
        <v>174</v>
      </c>
      <c r="E106" s="52">
        <f>+E75*100/E65</f>
        <v>-52.277970867379601</v>
      </c>
      <c r="F106" s="52">
        <f>+F75*100/F65</f>
        <v>23.913623656093982</v>
      </c>
      <c r="G106" s="52">
        <f>+G75*100/G65</f>
        <v>-31.492148006699409</v>
      </c>
      <c r="H106" s="52">
        <f>+H75*100/H65</f>
        <v>-10.740514118067804</v>
      </c>
      <c r="I106" s="14" t="s">
        <v>175</v>
      </c>
    </row>
    <row r="107" spans="1:15">
      <c r="D107" s="12" t="s">
        <v>176</v>
      </c>
      <c r="E107" s="52">
        <f>+E82*100/E65</f>
        <v>-53.87838026350547</v>
      </c>
      <c r="F107" s="52">
        <f>+F82*100/F65</f>
        <v>17.454568926330321</v>
      </c>
      <c r="G107" s="52">
        <f>+G82*100/G65</f>
        <v>-38.649153013590023</v>
      </c>
      <c r="H107" s="52">
        <f>+H82*100/H65</f>
        <v>-14.011696963338435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-17.574682169698246</v>
      </c>
      <c r="F108" s="52">
        <f>(F82+F76)*100/F30</f>
        <v>12.146167275788278</v>
      </c>
      <c r="G108" s="52">
        <f>(G82+G76)*100/G30</f>
        <v>-22.339791807054475</v>
      </c>
      <c r="H108" s="52">
        <f>(H82+H76)*100/H30</f>
        <v>-6.9106186044131999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-917.76230140172152</v>
      </c>
      <c r="F109" s="53">
        <f>+F84*100/F59</f>
        <v>44.174844492642094</v>
      </c>
      <c r="G109" s="53">
        <f>+G84*100/G59</f>
        <v>-295.87521668819005</v>
      </c>
      <c r="H109" s="53">
        <f>+H84*100/H59</f>
        <v>-32.740301656841858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98.026427549575047</v>
      </c>
      <c r="F111" s="10">
        <f>+F43*100/F30</f>
        <v>79.930896814183058</v>
      </c>
      <c r="G111" s="10">
        <f>+G43*100/G30</f>
        <v>90.733660038127312</v>
      </c>
      <c r="H111" s="10">
        <f>+H43*100/H30</f>
        <v>67.174034442574765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1.9735724504249585</v>
      </c>
      <c r="F112" s="13">
        <f>+F59*100/F30</f>
        <v>20.069103185816946</v>
      </c>
      <c r="G112" s="13">
        <f>+G59*100/G30</f>
        <v>9.2663399618726867</v>
      </c>
      <c r="H112" s="13">
        <f>+H59*100/H30</f>
        <v>32.825965557425235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>
        <f>+E75/E76</f>
        <v>-32.665373618731167</v>
      </c>
      <c r="F113" s="46">
        <f>+F75/F76</f>
        <v>3.7023410787802664</v>
      </c>
      <c r="G113" s="46">
        <f>+G75/G76</f>
        <v>-4.4001852697293682</v>
      </c>
      <c r="H113" s="46">
        <f>+H75/H76</f>
        <v>-2.1472198024106937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0.33617758834370698</v>
      </c>
      <c r="F115" s="10">
        <f>+F65/F30</f>
        <v>0.50791830842805086</v>
      </c>
      <c r="G115" s="10">
        <f>+G65/G30</f>
        <v>0.70937656593961362</v>
      </c>
      <c r="H115" s="10">
        <f>+H65/H30</f>
        <v>0.76702487738582714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0.85233516715182467</v>
      </c>
      <c r="F116" s="13">
        <f>+F65/F28</f>
        <v>1.2044210334485572</v>
      </c>
      <c r="G116" s="13">
        <f>+G65/G28</f>
        <v>1.1038750207866006</v>
      </c>
      <c r="H116" s="13">
        <f>+H65/H28</f>
        <v>1.3451139007364701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-1.7249185650381096</v>
      </c>
      <c r="F117" s="46">
        <f>+F65/F120</f>
        <v>26.093242834582171</v>
      </c>
      <c r="G117" s="46">
        <f>+G65/G120</f>
        <v>-1.8639635298008508</v>
      </c>
      <c r="H117" s="46">
        <f>+H65/H120</f>
        <v>-8.5530576741188273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0.7318683277237461</v>
      </c>
      <c r="F119" s="58">
        <f>+F23/F39</f>
        <v>1.0400159130516773</v>
      </c>
      <c r="G119" s="58">
        <f>+G23/G39</f>
        <v>0.43917827046502139</v>
      </c>
      <c r="H119" s="58">
        <f>+H23/H39</f>
        <v>0.80820083286725131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-2343895</v>
      </c>
      <c r="F120" s="29">
        <f>+F23-F39</f>
        <v>238088</v>
      </c>
      <c r="G120" s="29">
        <f>+G23-G39</f>
        <v>-5648228</v>
      </c>
      <c r="H120" s="29">
        <f>+H23-H39</f>
        <v>-1526716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2016-09-08T10:20:31Z</dcterms:modified>
</cp:coreProperties>
</file>